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140" windowHeight="6870" activeTab="0"/>
  </bookViews>
  <sheets>
    <sheet name="Migration In-Out" sheetId="1" r:id="rId1"/>
    <sheet name="Net Migration" sheetId="2" r:id="rId2"/>
    <sheet name="NE Net Migration" sheetId="3" r:id="rId3"/>
  </sheets>
  <definedNames>
    <definedName name="_xlnm.Print_Area" localSheetId="0">'Migration In-Out'!$A$1:$Z$46</definedName>
    <definedName name="st0809us_ins" localSheetId="0">'Migration In-Out'!#REF!</definedName>
  </definedNames>
  <calcPr fullCalcOnLoad="1"/>
</workbook>
</file>

<file path=xl/sharedStrings.xml><?xml version="1.0" encoding="utf-8"?>
<sst xmlns="http://schemas.openxmlformats.org/spreadsheetml/2006/main" count="159" uniqueCount="53">
  <si>
    <t>MA</t>
  </si>
  <si>
    <t>VT</t>
  </si>
  <si>
    <t>FL</t>
  </si>
  <si>
    <t>NY</t>
  </si>
  <si>
    <t>CA</t>
  </si>
  <si>
    <t>CT</t>
  </si>
  <si>
    <t>FR</t>
  </si>
  <si>
    <t>PA</t>
  </si>
  <si>
    <t>NJ</t>
  </si>
  <si>
    <t>VA</t>
  </si>
  <si>
    <t>TX</t>
  </si>
  <si>
    <t>NC</t>
  </si>
  <si>
    <t>RI</t>
  </si>
  <si>
    <t>CO</t>
  </si>
  <si>
    <t>TOT**</t>
  </si>
  <si>
    <t>ME</t>
  </si>
  <si>
    <t>FROM:</t>
  </si>
  <si>
    <t>IN-MIGRATION TO NEW HAMPSHIRE</t>
  </si>
  <si>
    <t>TOTAL</t>
  </si>
  <si>
    <t>03-04</t>
  </si>
  <si>
    <t>00-01</t>
  </si>
  <si>
    <t>01-02</t>
  </si>
  <si>
    <t>02-03</t>
  </si>
  <si>
    <t>04-05</t>
  </si>
  <si>
    <t>TO:</t>
  </si>
  <si>
    <t>AZ</t>
  </si>
  <si>
    <t>OUT-MIGRATION FROM NEW HAMPSHIRE</t>
  </si>
  <si>
    <t>FR = foreign countries</t>
  </si>
  <si>
    <t>Selected States</t>
  </si>
  <si>
    <r>
      <t xml:space="preserve">TOT** = total migration from or to </t>
    </r>
    <r>
      <rPr>
        <b/>
        <sz val="9"/>
        <rFont val="Arial"/>
        <family val="2"/>
      </rPr>
      <t xml:space="preserve">all </t>
    </r>
    <r>
      <rPr>
        <sz val="9"/>
        <rFont val="Arial"/>
        <family val="2"/>
      </rPr>
      <t>locations</t>
    </r>
  </si>
  <si>
    <t>SC</t>
  </si>
  <si>
    <t>GA</t>
  </si>
  <si>
    <t>-----</t>
  </si>
  <si>
    <t>ST.</t>
  </si>
  <si>
    <t>05-06</t>
  </si>
  <si>
    <t>06-07</t>
  </si>
  <si>
    <t>Total Net Migration</t>
  </si>
  <si>
    <t>STATE</t>
  </si>
  <si>
    <t>Year</t>
  </si>
  <si>
    <t>07-08</t>
  </si>
  <si>
    <t>NH</t>
  </si>
  <si>
    <t>In-Migration</t>
  </si>
  <si>
    <t>Out-Migration</t>
  </si>
  <si>
    <t>Net Migration</t>
  </si>
  <si>
    <t xml:space="preserve">ME </t>
  </si>
  <si>
    <t>08-09</t>
  </si>
  <si>
    <t>N.H. State to State and Foreign Migration Patterns 2000 - 2010</t>
  </si>
  <si>
    <t>N.H. State to State &amp; Foreign Migration Patterns 2000 - 2010</t>
  </si>
  <si>
    <t>09-10</t>
  </si>
  <si>
    <t>NEW HAMPSHIRE NET MIGRATION (STATE TO STATE + FOREIGN) TREND 2000 TO 2010</t>
  </si>
  <si>
    <t>NEW ENGLAND STATES NET MIGRATION (includes STATE TO STATE + FOREIGN) 2009-2010</t>
  </si>
  <si>
    <t>http://www.irs.gov/taxstats/article/0,,id=213802,00.html</t>
  </si>
  <si>
    <t xml:space="preserve">Source:  IRS State-to-State Migration Files.  For a description of the technique used to develop this data and a discussion of the strengths and limitations of the data, please click on the link: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</si>
</sst>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  <numFmt numFmtId="169" formatCode="000\-00\-0000"/>
    <numFmt numFmtId="170" formatCode="[$-409]d\-mmm\-yy;@"/>
    <numFmt numFmtId="171" formatCode="[$€-2]\ #,##0.00_);[Red]\([$€-2]\ #,##0.00\)"/>
  </numFmts>
  <fonts count="1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.2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 quotePrefix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16" fontId="1" fillId="3" borderId="10" xfId="0" applyNumberFormat="1" applyFont="1" applyFill="1" applyBorder="1" applyAlignment="1" quotePrefix="1">
      <alignment horizontal="center"/>
    </xf>
    <xf numFmtId="0" fontId="1" fillId="3" borderId="10" xfId="0" applyFont="1" applyFill="1" applyBorder="1" applyAlignment="1" quotePrefix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6" xfId="0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8" fillId="3" borderId="14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3" fontId="2" fillId="0" borderId="6" xfId="0" applyNumberFormat="1" applyFont="1" applyBorder="1" applyAlignment="1">
      <alignment/>
    </xf>
    <xf numFmtId="0" fontId="1" fillId="3" borderId="12" xfId="0" applyFont="1" applyFill="1" applyBorder="1" applyAlignment="1">
      <alignment horizontal="left"/>
    </xf>
    <xf numFmtId="3" fontId="1" fillId="4" borderId="18" xfId="0" applyNumberFormat="1" applyFont="1" applyFill="1" applyBorder="1" applyAlignment="1">
      <alignment/>
    </xf>
    <xf numFmtId="3" fontId="1" fillId="4" borderId="1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3" borderId="20" xfId="0" applyFont="1" applyFill="1" applyBorder="1" applyAlignment="1">
      <alignment horizontal="right"/>
    </xf>
    <xf numFmtId="0" fontId="2" fillId="0" borderId="21" xfId="0" applyFont="1" applyBorder="1" applyAlignment="1" quotePrefix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16" fontId="1" fillId="3" borderId="22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1" fillId="2" borderId="21" xfId="0" applyFont="1" applyFill="1" applyBorder="1" applyAlignment="1" quotePrefix="1">
      <alignment horizontal="center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1" fillId="4" borderId="23" xfId="0" applyNumberFormat="1" applyFont="1" applyFill="1" applyBorder="1" applyAlignment="1">
      <alignment/>
    </xf>
    <xf numFmtId="16" fontId="1" fillId="0" borderId="22" xfId="0" applyNumberFormat="1" applyFont="1" applyBorder="1" applyAlignment="1" quotePrefix="1">
      <alignment horizontal="center"/>
    </xf>
    <xf numFmtId="3" fontId="0" fillId="0" borderId="19" xfId="0" applyNumberFormat="1" applyBorder="1" applyAlignment="1">
      <alignment/>
    </xf>
    <xf numFmtId="16" fontId="1" fillId="2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7" fillId="0" borderId="0" xfId="2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readingOrder="1"/>
    </xf>
    <xf numFmtId="0" fontId="7" fillId="4" borderId="4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0" fillId="4" borderId="15" xfId="0" applyFill="1" applyBorder="1" applyAlignment="1">
      <alignment wrapText="1"/>
    </xf>
    <xf numFmtId="49" fontId="1" fillId="0" borderId="0" xfId="0" applyNumberFormat="1" applyFont="1" applyBorder="1" applyAlignment="1">
      <alignment wrapText="1" readingOrder="1"/>
    </xf>
    <xf numFmtId="49" fontId="2" fillId="0" borderId="0" xfId="0" applyNumberFormat="1" applyFont="1" applyBorder="1" applyAlignment="1">
      <alignment wrapText="1" readingOrder="1"/>
    </xf>
    <xf numFmtId="49" fontId="0" fillId="0" borderId="0" xfId="0" applyNumberFormat="1" applyBorder="1" applyAlignment="1">
      <alignment wrapText="1" readingOrder="1"/>
    </xf>
    <xf numFmtId="0" fontId="1" fillId="4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7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Net Migration Of NH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(State to State and Foreign)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15"/>
          <c:w val="0.97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'Net Migration'!$A$43</c:f>
              <c:strCache>
                <c:ptCount val="1"/>
                <c:pt idx="0">
                  <c:v>Total Net Migration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'Net Migration'!$B$42:$K$42</c:f>
              <c:strCache>
                <c:ptCount val="10"/>
                <c:pt idx="0">
                  <c:v>00-01</c:v>
                </c:pt>
                <c:pt idx="1">
                  <c:v>01-02</c:v>
                </c:pt>
                <c:pt idx="2">
                  <c:v>02-03</c:v>
                </c:pt>
                <c:pt idx="3">
                  <c:v>03-04</c:v>
                </c:pt>
                <c:pt idx="4">
                  <c:v>04-05</c:v>
                </c:pt>
                <c:pt idx="5">
                  <c:v>05-06</c:v>
                </c:pt>
                <c:pt idx="6">
                  <c:v>06-07</c:v>
                </c:pt>
                <c:pt idx="7">
                  <c:v>07-08</c:v>
                </c:pt>
                <c:pt idx="8">
                  <c:v>08-09</c:v>
                </c:pt>
                <c:pt idx="9">
                  <c:v>09-10</c:v>
                </c:pt>
              </c:strCache>
            </c:strRef>
          </c:cat>
          <c:val>
            <c:numRef>
              <c:f>'Net Migration'!$B$43:$K$43</c:f>
              <c:numCache>
                <c:ptCount val="10"/>
                <c:pt idx="0">
                  <c:v>10681</c:v>
                </c:pt>
                <c:pt idx="1">
                  <c:v>7851</c:v>
                </c:pt>
                <c:pt idx="2">
                  <c:v>5852</c:v>
                </c:pt>
                <c:pt idx="3">
                  <c:v>3187</c:v>
                </c:pt>
                <c:pt idx="4">
                  <c:v>2646</c:v>
                </c:pt>
                <c:pt idx="5">
                  <c:v>2236</c:v>
                </c:pt>
                <c:pt idx="6">
                  <c:v>-298</c:v>
                </c:pt>
                <c:pt idx="7">
                  <c:v>-884</c:v>
                </c:pt>
                <c:pt idx="8">
                  <c:v>-2320</c:v>
                </c:pt>
                <c:pt idx="9">
                  <c:v>-2329</c:v>
                </c:pt>
              </c:numCache>
            </c:numRef>
          </c:val>
          <c:smooth val="0"/>
        </c:ser>
        <c:marker val="1"/>
        <c:axId val="51374607"/>
        <c:axId val="59718280"/>
      </c:lineChart>
      <c:catAx>
        <c:axId val="5137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8280"/>
        <c:crosses val="autoZero"/>
        <c:auto val="1"/>
        <c:lblOffset val="100"/>
        <c:noMultiLvlLbl val="0"/>
      </c:cat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Exemptions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374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93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15</xdr:col>
      <xdr:colOff>190500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0" y="4400550"/>
        <a:ext cx="726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Local%20Settings\Temporary%20Internet%20Files\OLK4F0\Cnty%20to%20Cnty" TargetMode="External" /><Relationship Id="rId2" Type="http://schemas.openxmlformats.org/officeDocument/2006/relationships/hyperlink" Target="http://www.irs.gov/taxstats/article/0,,id=213802,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A1">
      <selection activeCell="K41" sqref="K41"/>
    </sheetView>
  </sheetViews>
  <sheetFormatPr defaultColWidth="9.140625" defaultRowHeight="12.75"/>
  <cols>
    <col min="1" max="1" width="4.28125" style="0" customWidth="1"/>
    <col min="2" max="2" width="7.00390625" style="0" bestFit="1" customWidth="1"/>
    <col min="3" max="7" width="6.421875" style="0" bestFit="1" customWidth="1"/>
    <col min="8" max="8" width="6.8515625" style="0" customWidth="1"/>
    <col min="9" max="11" width="6.28125" style="0" customWidth="1"/>
    <col min="12" max="12" width="7.57421875" style="0" customWidth="1"/>
    <col min="13" max="13" width="2.00390625" style="0" customWidth="1"/>
    <col min="14" max="14" width="4.57421875" style="0" customWidth="1"/>
    <col min="15" max="15" width="6.421875" style="0" customWidth="1"/>
    <col min="16" max="16" width="6.7109375" style="0" customWidth="1"/>
    <col min="17" max="17" width="6.140625" style="0" customWidth="1"/>
    <col min="18" max="18" width="6.421875" style="0" customWidth="1"/>
    <col min="19" max="21" width="6.28125" style="0" customWidth="1"/>
    <col min="22" max="22" width="6.140625" style="0" customWidth="1"/>
    <col min="23" max="23" width="6.28125" style="0" customWidth="1"/>
    <col min="24" max="24" width="6.8515625" style="0" customWidth="1"/>
    <col min="25" max="25" width="7.140625" style="0" customWidth="1"/>
    <col min="26" max="26" width="0.85546875" style="0" customWidth="1"/>
    <col min="27" max="27" width="11.140625" style="0" customWidth="1"/>
  </cols>
  <sheetData>
    <row r="1" spans="1:26" ht="12.75">
      <c r="A1" s="54"/>
      <c r="B1" s="90"/>
      <c r="C1" s="91"/>
      <c r="D1" s="96" t="s">
        <v>28</v>
      </c>
      <c r="E1" s="96"/>
      <c r="F1" s="96"/>
      <c r="G1" s="91"/>
      <c r="H1" s="91"/>
      <c r="I1" s="91"/>
      <c r="J1" s="91"/>
      <c r="K1" s="91"/>
      <c r="L1" s="92"/>
      <c r="M1" s="16"/>
      <c r="N1" s="54"/>
      <c r="O1" s="55"/>
      <c r="P1" s="55"/>
      <c r="Q1" s="97" t="s">
        <v>28</v>
      </c>
      <c r="R1" s="97"/>
      <c r="S1" s="97"/>
      <c r="T1" s="55"/>
      <c r="U1" s="55"/>
      <c r="V1" s="55"/>
      <c r="W1" s="55"/>
      <c r="X1" s="55"/>
      <c r="Y1" s="55"/>
      <c r="Z1" s="56"/>
    </row>
    <row r="2" spans="1:26" ht="12.75">
      <c r="A2" s="57"/>
      <c r="B2" s="98" t="s">
        <v>46</v>
      </c>
      <c r="C2" s="99"/>
      <c r="D2" s="99"/>
      <c r="E2" s="99"/>
      <c r="F2" s="99"/>
      <c r="G2" s="99"/>
      <c r="H2" s="99"/>
      <c r="I2" s="99"/>
      <c r="J2" s="99"/>
      <c r="K2" s="99"/>
      <c r="L2" s="100"/>
      <c r="M2" s="17"/>
      <c r="N2" s="98" t="s">
        <v>47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101"/>
      <c r="Z2" s="102"/>
    </row>
    <row r="3" spans="1:26" ht="13.5" thickBot="1">
      <c r="A3" s="58"/>
      <c r="B3" s="106" t="s">
        <v>17</v>
      </c>
      <c r="C3" s="107"/>
      <c r="D3" s="107"/>
      <c r="E3" s="107"/>
      <c r="F3" s="108"/>
      <c r="G3" s="108"/>
      <c r="H3" s="108"/>
      <c r="I3" s="108"/>
      <c r="J3" s="108"/>
      <c r="K3" s="108"/>
      <c r="L3" s="109"/>
      <c r="M3" s="10"/>
      <c r="N3" s="106" t="s">
        <v>26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5" ht="13.5" thickBot="1">
      <c r="A4" s="32" t="s">
        <v>33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9"/>
      <c r="M4" s="9"/>
      <c r="N4" s="46" t="s">
        <v>33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7" ht="12.75">
      <c r="A5" s="33" t="s">
        <v>16</v>
      </c>
      <c r="B5" s="40" t="s">
        <v>20</v>
      </c>
      <c r="C5" s="41" t="s">
        <v>21</v>
      </c>
      <c r="D5" s="42" t="s">
        <v>22</v>
      </c>
      <c r="E5" s="42" t="s">
        <v>19</v>
      </c>
      <c r="F5" s="42" t="s">
        <v>23</v>
      </c>
      <c r="G5" s="42" t="s">
        <v>34</v>
      </c>
      <c r="H5" s="42" t="s">
        <v>35</v>
      </c>
      <c r="I5" s="73" t="s">
        <v>39</v>
      </c>
      <c r="J5" s="73" t="s">
        <v>45</v>
      </c>
      <c r="K5" s="86" t="s">
        <v>48</v>
      </c>
      <c r="L5" s="43" t="s">
        <v>18</v>
      </c>
      <c r="M5" s="20"/>
      <c r="N5" s="47" t="s">
        <v>24</v>
      </c>
      <c r="O5" s="40" t="s">
        <v>20</v>
      </c>
      <c r="P5" s="41" t="s">
        <v>21</v>
      </c>
      <c r="Q5" s="42" t="s">
        <v>22</v>
      </c>
      <c r="R5" s="42" t="s">
        <v>19</v>
      </c>
      <c r="S5" s="42" t="s">
        <v>23</v>
      </c>
      <c r="T5" s="42" t="s">
        <v>34</v>
      </c>
      <c r="U5" s="42" t="s">
        <v>35</v>
      </c>
      <c r="V5" s="73" t="s">
        <v>39</v>
      </c>
      <c r="W5" s="73" t="s">
        <v>45</v>
      </c>
      <c r="X5" s="86" t="s">
        <v>48</v>
      </c>
      <c r="Y5" s="43" t="s">
        <v>18</v>
      </c>
      <c r="AA5" s="1"/>
    </row>
    <row r="6" spans="1:25" ht="6" customHeight="1">
      <c r="A6" s="34"/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70"/>
      <c r="L6" s="19" t="s">
        <v>32</v>
      </c>
      <c r="M6" s="21"/>
      <c r="N6" s="34"/>
      <c r="O6" s="12" t="s">
        <v>32</v>
      </c>
      <c r="P6" s="12" t="s">
        <v>32</v>
      </c>
      <c r="Q6" s="12" t="s">
        <v>32</v>
      </c>
      <c r="R6" s="12" t="s">
        <v>32</v>
      </c>
      <c r="S6" s="12" t="s">
        <v>32</v>
      </c>
      <c r="T6" s="12" t="s">
        <v>32</v>
      </c>
      <c r="U6" s="12" t="s">
        <v>32</v>
      </c>
      <c r="V6" s="12" t="s">
        <v>32</v>
      </c>
      <c r="W6" s="12" t="s">
        <v>32</v>
      </c>
      <c r="X6" s="70"/>
      <c r="Y6" s="19" t="s">
        <v>32</v>
      </c>
    </row>
    <row r="7" spans="1:27" ht="12.75">
      <c r="A7" s="35" t="s">
        <v>0</v>
      </c>
      <c r="B7" s="14">
        <v>17810</v>
      </c>
      <c r="C7" s="14">
        <v>18796</v>
      </c>
      <c r="D7" s="14">
        <v>19048</v>
      </c>
      <c r="E7" s="14">
        <v>18444</v>
      </c>
      <c r="F7" s="14">
        <v>17980</v>
      </c>
      <c r="G7" s="14">
        <v>16284</v>
      </c>
      <c r="H7" s="14">
        <v>12826</v>
      </c>
      <c r="I7" s="71">
        <v>11940</v>
      </c>
      <c r="J7" s="71">
        <v>9891</v>
      </c>
      <c r="K7" s="71">
        <v>10097</v>
      </c>
      <c r="L7" s="31">
        <f aca="true" t="shared" si="0" ref="L7:L25">B7+C7+D7+E7+F7+G7+H7+I7+J7+K7</f>
        <v>153116</v>
      </c>
      <c r="M7" s="21"/>
      <c r="N7" s="35" t="s">
        <v>0</v>
      </c>
      <c r="O7" s="14">
        <v>8854</v>
      </c>
      <c r="P7" s="14">
        <v>8761</v>
      </c>
      <c r="Q7" s="14">
        <v>8687</v>
      </c>
      <c r="R7" s="14">
        <v>8085</v>
      </c>
      <c r="S7" s="14">
        <v>8305</v>
      </c>
      <c r="T7" s="14">
        <v>8936</v>
      </c>
      <c r="U7" s="14">
        <v>8449</v>
      </c>
      <c r="V7" s="71">
        <v>9258</v>
      </c>
      <c r="W7" s="71">
        <v>9124</v>
      </c>
      <c r="X7" s="71">
        <v>8557</v>
      </c>
      <c r="Y7" s="31">
        <f aca="true" t="shared" si="1" ref="Y7:Y25">O7+P7+Q7+R7+S7+T7+U7+V7+W7+X7</f>
        <v>87016</v>
      </c>
      <c r="AA7" s="6"/>
    </row>
    <row r="8" spans="1:27" ht="12.75">
      <c r="A8" s="35" t="s">
        <v>15</v>
      </c>
      <c r="B8" s="14">
        <v>3181</v>
      </c>
      <c r="C8" s="14">
        <v>2929</v>
      </c>
      <c r="D8" s="14">
        <v>2794</v>
      </c>
      <c r="E8" s="14">
        <v>2936</v>
      </c>
      <c r="F8" s="14">
        <v>2990</v>
      </c>
      <c r="G8" s="14">
        <v>3152</v>
      </c>
      <c r="H8" s="14">
        <v>2776</v>
      </c>
      <c r="I8" s="71">
        <v>2822</v>
      </c>
      <c r="J8" s="71">
        <v>2897</v>
      </c>
      <c r="K8" s="71">
        <v>2663</v>
      </c>
      <c r="L8" s="31">
        <f t="shared" si="0"/>
        <v>29140</v>
      </c>
      <c r="M8" s="21"/>
      <c r="N8" s="35" t="s">
        <v>2</v>
      </c>
      <c r="O8" s="14">
        <v>4030</v>
      </c>
      <c r="P8" s="14">
        <v>4633</v>
      </c>
      <c r="Q8" s="14">
        <v>4638</v>
      </c>
      <c r="R8" s="14">
        <v>5798</v>
      </c>
      <c r="S8" s="14">
        <v>5769</v>
      </c>
      <c r="T8" s="14">
        <v>4924</v>
      </c>
      <c r="U8" s="14">
        <v>4102</v>
      </c>
      <c r="V8" s="71">
        <v>3632</v>
      </c>
      <c r="W8" s="71">
        <v>3216</v>
      </c>
      <c r="X8" s="71">
        <v>3557</v>
      </c>
      <c r="Y8" s="31">
        <f t="shared" si="1"/>
        <v>44299</v>
      </c>
      <c r="AA8" s="6"/>
    </row>
    <row r="9" spans="1:27" ht="12.75">
      <c r="A9" s="35" t="s">
        <v>2</v>
      </c>
      <c r="B9" s="14">
        <v>2456</v>
      </c>
      <c r="C9" s="14">
        <v>2434</v>
      </c>
      <c r="D9" s="14">
        <v>2704</v>
      </c>
      <c r="E9" s="14">
        <v>2095</v>
      </c>
      <c r="F9" s="14">
        <v>2274</v>
      </c>
      <c r="G9" s="14">
        <v>2472</v>
      </c>
      <c r="H9" s="14">
        <v>2362</v>
      </c>
      <c r="I9" s="71">
        <v>2628</v>
      </c>
      <c r="J9" s="71">
        <v>2380</v>
      </c>
      <c r="K9" s="71">
        <v>2051</v>
      </c>
      <c r="L9" s="31">
        <f t="shared" si="0"/>
        <v>23856</v>
      </c>
      <c r="M9" s="21"/>
      <c r="N9" s="35" t="s">
        <v>15</v>
      </c>
      <c r="O9" s="14">
        <v>3604</v>
      </c>
      <c r="P9" s="14">
        <v>4202</v>
      </c>
      <c r="Q9" s="14">
        <v>4244</v>
      </c>
      <c r="R9" s="14">
        <v>3877</v>
      </c>
      <c r="S9" s="14">
        <v>3686</v>
      </c>
      <c r="T9" s="14">
        <v>3398</v>
      </c>
      <c r="U9" s="14">
        <v>3315</v>
      </c>
      <c r="V9" s="71">
        <v>3364</v>
      </c>
      <c r="W9" s="71">
        <v>3081</v>
      </c>
      <c r="X9" s="71">
        <v>2804</v>
      </c>
      <c r="Y9" s="31">
        <f t="shared" si="1"/>
        <v>35575</v>
      </c>
      <c r="AA9" s="6"/>
    </row>
    <row r="10" spans="1:27" ht="12.75">
      <c r="A10" s="35" t="s">
        <v>1</v>
      </c>
      <c r="B10" s="14">
        <v>2451</v>
      </c>
      <c r="C10" s="14">
        <v>2229</v>
      </c>
      <c r="D10" s="14">
        <v>2082</v>
      </c>
      <c r="E10" s="15">
        <v>2209</v>
      </c>
      <c r="F10" s="14">
        <v>2204</v>
      </c>
      <c r="G10" s="14">
        <v>2295</v>
      </c>
      <c r="H10" s="14">
        <v>2284</v>
      </c>
      <c r="I10" s="71">
        <v>2273</v>
      </c>
      <c r="J10" s="71">
        <v>2143</v>
      </c>
      <c r="K10" s="71">
        <v>1898</v>
      </c>
      <c r="L10" s="31">
        <f t="shared" si="0"/>
        <v>22068</v>
      </c>
      <c r="M10" s="21"/>
      <c r="N10" s="35" t="s">
        <v>1</v>
      </c>
      <c r="O10" s="14">
        <v>2311</v>
      </c>
      <c r="P10" s="14">
        <v>2243</v>
      </c>
      <c r="Q10" s="14">
        <v>2150</v>
      </c>
      <c r="R10" s="14">
        <v>2207</v>
      </c>
      <c r="S10" s="14">
        <v>2197</v>
      </c>
      <c r="T10" s="14">
        <v>2223</v>
      </c>
      <c r="U10" s="14">
        <v>2174</v>
      </c>
      <c r="V10" s="71">
        <v>2174</v>
      </c>
      <c r="W10" s="71">
        <v>2152</v>
      </c>
      <c r="X10" s="71">
        <v>2053</v>
      </c>
      <c r="Y10" s="31">
        <f t="shared" si="1"/>
        <v>21884</v>
      </c>
      <c r="AA10" s="6"/>
    </row>
    <row r="11" spans="1:27" ht="12.75">
      <c r="A11" s="35" t="s">
        <v>3</v>
      </c>
      <c r="B11" s="14">
        <v>2479</v>
      </c>
      <c r="C11" s="14">
        <v>2096</v>
      </c>
      <c r="D11" s="14">
        <v>1854</v>
      </c>
      <c r="E11" s="14">
        <v>1885</v>
      </c>
      <c r="F11" s="14">
        <v>1927</v>
      </c>
      <c r="G11" s="14">
        <v>2063</v>
      </c>
      <c r="H11" s="14">
        <v>1878</v>
      </c>
      <c r="I11" s="71">
        <v>1840</v>
      </c>
      <c r="J11" s="71">
        <v>1782</v>
      </c>
      <c r="K11" s="71">
        <v>1543</v>
      </c>
      <c r="L11" s="31">
        <f t="shared" si="0"/>
        <v>19347</v>
      </c>
      <c r="M11" s="21"/>
      <c r="N11" s="35" t="s">
        <v>3</v>
      </c>
      <c r="O11" s="14">
        <v>1582</v>
      </c>
      <c r="P11" s="14">
        <v>1712</v>
      </c>
      <c r="Q11" s="14">
        <v>1768</v>
      </c>
      <c r="R11" s="14">
        <v>1745</v>
      </c>
      <c r="S11" s="14">
        <v>1628</v>
      </c>
      <c r="T11" s="14">
        <v>1774</v>
      </c>
      <c r="U11" s="14">
        <v>1689</v>
      </c>
      <c r="V11" s="71">
        <v>1690</v>
      </c>
      <c r="W11" s="71">
        <v>1665</v>
      </c>
      <c r="X11" s="71">
        <v>1361</v>
      </c>
      <c r="Y11" s="31">
        <f t="shared" si="1"/>
        <v>16614</v>
      </c>
      <c r="AA11" s="6"/>
    </row>
    <row r="12" spans="1:27" ht="12.75">
      <c r="A12" s="35" t="s">
        <v>4</v>
      </c>
      <c r="B12" s="14">
        <v>1696</v>
      </c>
      <c r="C12" s="15">
        <v>1597</v>
      </c>
      <c r="D12" s="14">
        <v>1525</v>
      </c>
      <c r="E12" s="14">
        <v>1347</v>
      </c>
      <c r="F12" s="14">
        <v>1305</v>
      </c>
      <c r="G12" s="14">
        <v>1429</v>
      </c>
      <c r="H12" s="14">
        <v>1182</v>
      </c>
      <c r="I12" s="71">
        <v>1234</v>
      </c>
      <c r="J12" s="71">
        <v>1138</v>
      </c>
      <c r="K12" s="71">
        <v>1056</v>
      </c>
      <c r="L12" s="31">
        <f t="shared" si="0"/>
        <v>13509</v>
      </c>
      <c r="M12" s="21"/>
      <c r="N12" s="35" t="s">
        <v>4</v>
      </c>
      <c r="O12" s="14">
        <v>1623</v>
      </c>
      <c r="P12" s="15">
        <v>1383</v>
      </c>
      <c r="Q12" s="14">
        <v>1511</v>
      </c>
      <c r="R12" s="14">
        <v>1424</v>
      </c>
      <c r="S12" s="14">
        <v>1438</v>
      </c>
      <c r="T12" s="14">
        <v>1503</v>
      </c>
      <c r="U12" s="14">
        <v>1372</v>
      </c>
      <c r="V12" s="71">
        <v>1333</v>
      </c>
      <c r="W12" s="71">
        <v>1302</v>
      </c>
      <c r="X12" s="71">
        <v>1210</v>
      </c>
      <c r="Y12" s="31">
        <f t="shared" si="1"/>
        <v>14099</v>
      </c>
      <c r="AA12" s="6"/>
    </row>
    <row r="13" spans="1:27" ht="12.75">
      <c r="A13" s="35" t="s">
        <v>5</v>
      </c>
      <c r="B13" s="14">
        <v>1518</v>
      </c>
      <c r="C13" s="14">
        <v>1306</v>
      </c>
      <c r="D13" s="14">
        <v>1351</v>
      </c>
      <c r="E13" s="14">
        <v>1407</v>
      </c>
      <c r="F13" s="14">
        <v>1305</v>
      </c>
      <c r="G13" s="14">
        <v>1425</v>
      </c>
      <c r="H13" s="14">
        <v>1357</v>
      </c>
      <c r="I13" s="71">
        <v>1286</v>
      </c>
      <c r="J13" s="71">
        <v>1111</v>
      </c>
      <c r="K13" s="71">
        <v>926</v>
      </c>
      <c r="L13" s="31">
        <f t="shared" si="0"/>
        <v>12992</v>
      </c>
      <c r="M13" s="21"/>
      <c r="N13" s="35" t="s">
        <v>11</v>
      </c>
      <c r="O13" s="14">
        <v>900</v>
      </c>
      <c r="P13" s="14">
        <v>966</v>
      </c>
      <c r="Q13" s="14">
        <v>956</v>
      </c>
      <c r="R13" s="14">
        <v>1208</v>
      </c>
      <c r="S13" s="14">
        <v>1384</v>
      </c>
      <c r="T13" s="14">
        <v>1685</v>
      </c>
      <c r="U13" s="14">
        <v>1726</v>
      </c>
      <c r="V13" s="71">
        <v>1631</v>
      </c>
      <c r="W13" s="71">
        <v>1211</v>
      </c>
      <c r="X13" s="71">
        <v>1008</v>
      </c>
      <c r="Y13" s="31">
        <f t="shared" si="1"/>
        <v>12675</v>
      </c>
      <c r="AA13" s="6"/>
    </row>
    <row r="14" spans="1:27" ht="12.75">
      <c r="A14" s="35" t="s">
        <v>6</v>
      </c>
      <c r="B14" s="14">
        <v>1144</v>
      </c>
      <c r="C14" s="14">
        <v>1100</v>
      </c>
      <c r="D14" s="14">
        <v>947</v>
      </c>
      <c r="E14" s="14">
        <v>903</v>
      </c>
      <c r="F14" s="14">
        <v>888</v>
      </c>
      <c r="G14" s="14">
        <v>931</v>
      </c>
      <c r="H14" s="14">
        <v>935</v>
      </c>
      <c r="I14" s="71">
        <v>917</v>
      </c>
      <c r="J14" s="71">
        <v>868</v>
      </c>
      <c r="K14" s="71">
        <v>474</v>
      </c>
      <c r="L14" s="31">
        <f t="shared" si="0"/>
        <v>9107</v>
      </c>
      <c r="M14" s="21"/>
      <c r="N14" s="35" t="s">
        <v>9</v>
      </c>
      <c r="O14" s="14">
        <v>1032</v>
      </c>
      <c r="P14" s="14">
        <v>865</v>
      </c>
      <c r="Q14" s="14">
        <v>985</v>
      </c>
      <c r="R14" s="14">
        <v>1014</v>
      </c>
      <c r="S14" s="14">
        <v>1186</v>
      </c>
      <c r="T14" s="14">
        <v>1054</v>
      </c>
      <c r="U14" s="14">
        <v>1071</v>
      </c>
      <c r="V14" s="71">
        <v>930</v>
      </c>
      <c r="W14" s="71">
        <v>1041</v>
      </c>
      <c r="X14" s="71">
        <v>966</v>
      </c>
      <c r="Y14" s="31">
        <f t="shared" si="1"/>
        <v>10144</v>
      </c>
      <c r="AA14" s="6"/>
    </row>
    <row r="15" spans="1:27" ht="12.75">
      <c r="A15" s="35" t="s">
        <v>7</v>
      </c>
      <c r="B15" s="14">
        <v>1102</v>
      </c>
      <c r="C15" s="14">
        <v>916</v>
      </c>
      <c r="D15" s="14">
        <v>799</v>
      </c>
      <c r="E15" s="14">
        <v>730</v>
      </c>
      <c r="F15" s="14">
        <v>821</v>
      </c>
      <c r="G15" s="14">
        <v>822</v>
      </c>
      <c r="H15" s="14">
        <v>731</v>
      </c>
      <c r="I15" s="71">
        <v>740</v>
      </c>
      <c r="J15" s="71">
        <v>685</v>
      </c>
      <c r="K15" s="71">
        <v>585</v>
      </c>
      <c r="L15" s="31">
        <f t="shared" si="0"/>
        <v>7931</v>
      </c>
      <c r="M15" s="21"/>
      <c r="N15" s="35" t="s">
        <v>10</v>
      </c>
      <c r="O15" s="14">
        <v>975</v>
      </c>
      <c r="P15" s="14">
        <v>866</v>
      </c>
      <c r="Q15" s="14">
        <v>843</v>
      </c>
      <c r="R15" s="14">
        <v>1001</v>
      </c>
      <c r="S15" s="14">
        <v>1022</v>
      </c>
      <c r="T15" s="14">
        <v>1004</v>
      </c>
      <c r="U15" s="14">
        <v>1039</v>
      </c>
      <c r="V15" s="71">
        <v>1090</v>
      </c>
      <c r="W15" s="71">
        <v>1052</v>
      </c>
      <c r="X15" s="71">
        <v>993</v>
      </c>
      <c r="Y15" s="31">
        <f t="shared" si="1"/>
        <v>9885</v>
      </c>
      <c r="AA15" s="6"/>
    </row>
    <row r="16" spans="1:27" ht="12.75">
      <c r="A16" s="35" t="s">
        <v>8</v>
      </c>
      <c r="B16" s="15">
        <v>1039</v>
      </c>
      <c r="C16" s="14">
        <v>813</v>
      </c>
      <c r="D16" s="14">
        <v>878</v>
      </c>
      <c r="E16" s="14">
        <v>750</v>
      </c>
      <c r="F16" s="14">
        <v>819</v>
      </c>
      <c r="G16" s="14">
        <v>875</v>
      </c>
      <c r="H16" s="14">
        <v>735</v>
      </c>
      <c r="I16" s="71">
        <v>660</v>
      </c>
      <c r="J16" s="71">
        <v>621</v>
      </c>
      <c r="K16" s="71">
        <v>531</v>
      </c>
      <c r="L16" s="31">
        <f t="shared" si="0"/>
        <v>7721</v>
      </c>
      <c r="M16" s="21"/>
      <c r="N16" s="35" t="s">
        <v>5</v>
      </c>
      <c r="O16" s="14">
        <v>1031</v>
      </c>
      <c r="P16" s="14">
        <v>1011</v>
      </c>
      <c r="Q16" s="14">
        <v>1063</v>
      </c>
      <c r="R16" s="14">
        <v>984</v>
      </c>
      <c r="S16" s="14">
        <v>1059</v>
      </c>
      <c r="T16" s="14">
        <v>888</v>
      </c>
      <c r="U16" s="14">
        <v>880</v>
      </c>
      <c r="V16" s="71">
        <v>943</v>
      </c>
      <c r="W16" s="71">
        <v>880</v>
      </c>
      <c r="X16" s="71">
        <v>736</v>
      </c>
      <c r="Y16" s="31">
        <f t="shared" si="1"/>
        <v>9475</v>
      </c>
      <c r="AA16" s="6"/>
    </row>
    <row r="17" spans="1:27" ht="12.75">
      <c r="A17" s="35" t="s">
        <v>9</v>
      </c>
      <c r="B17" s="14">
        <v>920</v>
      </c>
      <c r="C17" s="14">
        <v>851</v>
      </c>
      <c r="D17" s="14">
        <v>715</v>
      </c>
      <c r="E17" s="14">
        <v>708</v>
      </c>
      <c r="F17" s="14">
        <v>862</v>
      </c>
      <c r="G17" s="14">
        <v>780</v>
      </c>
      <c r="H17" s="14">
        <v>747</v>
      </c>
      <c r="I17" s="71">
        <v>832</v>
      </c>
      <c r="J17" s="71">
        <v>727</v>
      </c>
      <c r="K17" s="71">
        <v>653</v>
      </c>
      <c r="L17" s="31">
        <f t="shared" si="0"/>
        <v>7795</v>
      </c>
      <c r="M17" s="21"/>
      <c r="N17" s="35" t="s">
        <v>7</v>
      </c>
      <c r="O17" s="14">
        <v>910</v>
      </c>
      <c r="P17" s="14">
        <v>912</v>
      </c>
      <c r="Q17" s="14">
        <v>899</v>
      </c>
      <c r="R17" s="14">
        <v>869</v>
      </c>
      <c r="S17" s="14">
        <v>820</v>
      </c>
      <c r="T17" s="14">
        <v>876</v>
      </c>
      <c r="U17" s="14">
        <v>820</v>
      </c>
      <c r="V17" s="71">
        <v>739</v>
      </c>
      <c r="W17" s="71">
        <v>755</v>
      </c>
      <c r="X17" s="71">
        <v>665</v>
      </c>
      <c r="Y17" s="31">
        <f t="shared" si="1"/>
        <v>8265</v>
      </c>
      <c r="AA17" s="6"/>
    </row>
    <row r="18" spans="1:27" ht="12.75">
      <c r="A18" s="35" t="s">
        <v>10</v>
      </c>
      <c r="B18" s="14">
        <v>1026</v>
      </c>
      <c r="C18" s="14">
        <v>887</v>
      </c>
      <c r="D18" s="14">
        <v>702</v>
      </c>
      <c r="E18" s="14">
        <v>611</v>
      </c>
      <c r="F18" s="14">
        <v>693</v>
      </c>
      <c r="G18" s="14">
        <v>668</v>
      </c>
      <c r="H18" s="14">
        <v>664</v>
      </c>
      <c r="I18" s="71">
        <v>689</v>
      </c>
      <c r="J18" s="71">
        <v>699</v>
      </c>
      <c r="K18" s="71">
        <v>593</v>
      </c>
      <c r="L18" s="31">
        <f t="shared" si="0"/>
        <v>7232</v>
      </c>
      <c r="M18" s="21"/>
      <c r="N18" s="35" t="s">
        <v>6</v>
      </c>
      <c r="O18" s="14">
        <v>675</v>
      </c>
      <c r="P18" s="14">
        <v>686</v>
      </c>
      <c r="Q18" s="14">
        <v>760</v>
      </c>
      <c r="R18" s="14">
        <v>821</v>
      </c>
      <c r="S18" s="14">
        <v>727</v>
      </c>
      <c r="T18" s="14">
        <v>705</v>
      </c>
      <c r="U18" s="14">
        <v>724</v>
      </c>
      <c r="V18" s="71">
        <v>621</v>
      </c>
      <c r="W18" s="71">
        <v>622</v>
      </c>
      <c r="X18" s="71">
        <v>604</v>
      </c>
      <c r="Y18" s="31">
        <f t="shared" si="1"/>
        <v>6945</v>
      </c>
      <c r="AA18" s="6"/>
    </row>
    <row r="19" spans="1:27" ht="12.75">
      <c r="A19" s="35" t="s">
        <v>11</v>
      </c>
      <c r="B19" s="14">
        <v>887</v>
      </c>
      <c r="C19" s="14">
        <v>693</v>
      </c>
      <c r="D19" s="14">
        <v>618</v>
      </c>
      <c r="E19" s="14">
        <v>551</v>
      </c>
      <c r="F19" s="14">
        <v>579</v>
      </c>
      <c r="G19" s="14">
        <v>650</v>
      </c>
      <c r="H19" s="14">
        <v>667</v>
      </c>
      <c r="I19" s="71">
        <v>686</v>
      </c>
      <c r="J19" s="71">
        <v>723</v>
      </c>
      <c r="K19" s="71">
        <v>747</v>
      </c>
      <c r="L19" s="31">
        <f t="shared" si="0"/>
        <v>6801</v>
      </c>
      <c r="M19" s="21"/>
      <c r="N19" s="35" t="s">
        <v>25</v>
      </c>
      <c r="O19" s="14">
        <v>712</v>
      </c>
      <c r="P19" s="14">
        <v>615</v>
      </c>
      <c r="Q19" s="14">
        <v>619</v>
      </c>
      <c r="R19" s="14">
        <v>704</v>
      </c>
      <c r="S19" s="14">
        <v>840</v>
      </c>
      <c r="T19" s="14">
        <v>747</v>
      </c>
      <c r="U19" s="14">
        <v>701</v>
      </c>
      <c r="V19" s="71">
        <v>699</v>
      </c>
      <c r="W19" s="71">
        <v>570</v>
      </c>
      <c r="X19" s="71">
        <v>558</v>
      </c>
      <c r="Y19" s="31">
        <f t="shared" si="1"/>
        <v>6765</v>
      </c>
      <c r="AA19" s="6"/>
    </row>
    <row r="20" spans="1:27" ht="12.75">
      <c r="A20" s="35" t="s">
        <v>12</v>
      </c>
      <c r="B20" s="14">
        <v>663</v>
      </c>
      <c r="C20" s="14">
        <v>523</v>
      </c>
      <c r="D20" s="14">
        <v>616</v>
      </c>
      <c r="E20" s="14">
        <v>555</v>
      </c>
      <c r="F20" s="14">
        <v>637</v>
      </c>
      <c r="G20" s="14">
        <v>682</v>
      </c>
      <c r="H20" s="14">
        <v>577</v>
      </c>
      <c r="I20" s="71">
        <v>579</v>
      </c>
      <c r="J20" s="71">
        <v>540</v>
      </c>
      <c r="K20" s="71">
        <v>468</v>
      </c>
      <c r="L20" s="31">
        <f t="shared" si="0"/>
        <v>5840</v>
      </c>
      <c r="M20" s="21"/>
      <c r="N20" s="35" t="s">
        <v>31</v>
      </c>
      <c r="O20" s="11">
        <v>532</v>
      </c>
      <c r="P20" s="11">
        <v>560</v>
      </c>
      <c r="Q20" s="11">
        <v>598</v>
      </c>
      <c r="R20" s="11">
        <v>660</v>
      </c>
      <c r="S20" s="11">
        <v>607</v>
      </c>
      <c r="T20" s="11">
        <v>662</v>
      </c>
      <c r="U20" s="11">
        <v>605</v>
      </c>
      <c r="V20" s="74">
        <v>557</v>
      </c>
      <c r="W20" s="74">
        <v>550</v>
      </c>
      <c r="X20" s="74">
        <v>512</v>
      </c>
      <c r="Y20" s="31">
        <f t="shared" si="1"/>
        <v>5843</v>
      </c>
      <c r="AA20" s="6"/>
    </row>
    <row r="21" spans="1:27" ht="12.75">
      <c r="A21" s="35" t="s">
        <v>13</v>
      </c>
      <c r="B21" s="14">
        <v>597</v>
      </c>
      <c r="C21" s="14">
        <v>501</v>
      </c>
      <c r="D21" s="14">
        <v>517</v>
      </c>
      <c r="E21" s="14">
        <v>439</v>
      </c>
      <c r="F21" s="14">
        <v>433</v>
      </c>
      <c r="G21" s="14">
        <v>351</v>
      </c>
      <c r="H21" s="14">
        <v>421</v>
      </c>
      <c r="I21" s="71">
        <v>374</v>
      </c>
      <c r="J21" s="71">
        <v>427</v>
      </c>
      <c r="K21" s="71">
        <v>337</v>
      </c>
      <c r="L21" s="31">
        <f t="shared" si="0"/>
        <v>4397</v>
      </c>
      <c r="M21" s="21"/>
      <c r="N21" s="35" t="s">
        <v>30</v>
      </c>
      <c r="O21" s="14">
        <v>356</v>
      </c>
      <c r="P21" s="14">
        <v>448</v>
      </c>
      <c r="Q21" s="14">
        <v>504</v>
      </c>
      <c r="R21" s="14">
        <v>580</v>
      </c>
      <c r="S21" s="14">
        <v>647</v>
      </c>
      <c r="T21" s="14">
        <v>765</v>
      </c>
      <c r="U21" s="14">
        <v>693</v>
      </c>
      <c r="V21" s="71">
        <v>681</v>
      </c>
      <c r="W21" s="71">
        <v>623</v>
      </c>
      <c r="X21" s="71">
        <v>518</v>
      </c>
      <c r="Y21" s="31">
        <f t="shared" si="1"/>
        <v>5815</v>
      </c>
      <c r="AA21" s="6"/>
    </row>
    <row r="22" spans="1:27" ht="12.75">
      <c r="A22" s="35" t="s">
        <v>25</v>
      </c>
      <c r="B22" s="11">
        <v>543</v>
      </c>
      <c r="C22" s="11">
        <v>467</v>
      </c>
      <c r="D22" s="11">
        <v>464</v>
      </c>
      <c r="E22" s="11">
        <v>360</v>
      </c>
      <c r="F22" s="14">
        <v>382</v>
      </c>
      <c r="G22" s="14">
        <v>475</v>
      </c>
      <c r="H22" s="14">
        <v>367</v>
      </c>
      <c r="I22" s="71">
        <v>441</v>
      </c>
      <c r="J22" s="71">
        <v>405</v>
      </c>
      <c r="K22" s="71">
        <v>383</v>
      </c>
      <c r="L22" s="31">
        <f t="shared" si="0"/>
        <v>4287</v>
      </c>
      <c r="M22" s="21"/>
      <c r="N22" s="35" t="s">
        <v>8</v>
      </c>
      <c r="O22" s="11">
        <v>489</v>
      </c>
      <c r="P22" s="11">
        <v>558</v>
      </c>
      <c r="Q22" s="11">
        <v>533</v>
      </c>
      <c r="R22" s="11">
        <v>515</v>
      </c>
      <c r="S22" s="11">
        <v>484</v>
      </c>
      <c r="T22" s="11">
        <v>548</v>
      </c>
      <c r="U22" s="11">
        <v>563</v>
      </c>
      <c r="V22" s="74">
        <v>500</v>
      </c>
      <c r="W22" s="74">
        <v>497</v>
      </c>
      <c r="X22" s="74">
        <v>436</v>
      </c>
      <c r="Y22" s="31">
        <f t="shared" si="1"/>
        <v>5123</v>
      </c>
      <c r="AA22" s="6"/>
    </row>
    <row r="23" spans="1:27" ht="12.75">
      <c r="A23" s="35" t="s">
        <v>31</v>
      </c>
      <c r="B23" s="11">
        <v>535</v>
      </c>
      <c r="C23" s="11">
        <v>459</v>
      </c>
      <c r="D23" s="11">
        <v>389</v>
      </c>
      <c r="E23" s="11">
        <v>362</v>
      </c>
      <c r="F23" s="14">
        <v>415</v>
      </c>
      <c r="G23" s="14">
        <v>387</v>
      </c>
      <c r="H23" s="14">
        <v>409</v>
      </c>
      <c r="I23" s="71">
        <v>433</v>
      </c>
      <c r="J23" s="71">
        <v>378</v>
      </c>
      <c r="K23" s="71">
        <v>364</v>
      </c>
      <c r="L23" s="31">
        <f t="shared" si="0"/>
        <v>4131</v>
      </c>
      <c r="M23" s="21"/>
      <c r="N23" s="35" t="s">
        <v>13</v>
      </c>
      <c r="O23" s="14">
        <v>555</v>
      </c>
      <c r="P23" s="14">
        <v>512</v>
      </c>
      <c r="Q23" s="14">
        <v>474</v>
      </c>
      <c r="R23" s="14">
        <v>530</v>
      </c>
      <c r="S23" s="14">
        <v>502</v>
      </c>
      <c r="T23" s="14">
        <v>499</v>
      </c>
      <c r="U23" s="14">
        <v>494</v>
      </c>
      <c r="V23" s="71">
        <v>537</v>
      </c>
      <c r="W23" s="71">
        <v>526</v>
      </c>
      <c r="X23" s="71">
        <v>454</v>
      </c>
      <c r="Y23" s="31">
        <f t="shared" si="1"/>
        <v>5083</v>
      </c>
      <c r="AA23" s="6"/>
    </row>
    <row r="24" spans="1:27" ht="12.75">
      <c r="A24" s="35" t="s">
        <v>30</v>
      </c>
      <c r="B24" s="14">
        <v>364</v>
      </c>
      <c r="C24" s="14">
        <v>281</v>
      </c>
      <c r="D24" s="14">
        <v>271</v>
      </c>
      <c r="E24" s="14">
        <v>254</v>
      </c>
      <c r="F24" s="14">
        <v>261</v>
      </c>
      <c r="G24" s="14">
        <v>251</v>
      </c>
      <c r="H24" s="14">
        <v>327</v>
      </c>
      <c r="I24" s="71">
        <v>320</v>
      </c>
      <c r="J24" s="71">
        <v>298</v>
      </c>
      <c r="K24" s="71">
        <v>290</v>
      </c>
      <c r="L24" s="31">
        <f t="shared" si="0"/>
        <v>2917</v>
      </c>
      <c r="M24" s="22"/>
      <c r="N24" s="35" t="s">
        <v>12</v>
      </c>
      <c r="O24" s="14">
        <v>538</v>
      </c>
      <c r="P24" s="14">
        <v>507</v>
      </c>
      <c r="Q24" s="14">
        <v>479</v>
      </c>
      <c r="R24" s="14">
        <v>485</v>
      </c>
      <c r="S24" s="14">
        <v>498</v>
      </c>
      <c r="T24" s="14">
        <v>424</v>
      </c>
      <c r="U24" s="14">
        <v>456</v>
      </c>
      <c r="V24" s="71">
        <v>471</v>
      </c>
      <c r="W24" s="71">
        <v>400</v>
      </c>
      <c r="X24" s="71">
        <v>367</v>
      </c>
      <c r="Y24" s="31">
        <f t="shared" si="1"/>
        <v>4625</v>
      </c>
      <c r="Z24" s="7"/>
      <c r="AA24" s="6"/>
    </row>
    <row r="25" spans="1:27" ht="12.75">
      <c r="A25" s="36" t="s">
        <v>14</v>
      </c>
      <c r="B25" s="48">
        <v>46493</v>
      </c>
      <c r="C25" s="48">
        <v>44495</v>
      </c>
      <c r="D25" s="48">
        <v>42873</v>
      </c>
      <c r="E25" s="48">
        <v>41294</v>
      </c>
      <c r="F25" s="48">
        <v>41372</v>
      </c>
      <c r="G25" s="48">
        <v>40779</v>
      </c>
      <c r="H25" s="48">
        <v>35815</v>
      </c>
      <c r="I25" s="72">
        <v>35456</v>
      </c>
      <c r="J25" s="72">
        <v>32081</v>
      </c>
      <c r="K25" s="72">
        <v>29833</v>
      </c>
      <c r="L25" s="49">
        <f t="shared" si="0"/>
        <v>390491</v>
      </c>
      <c r="M25" s="30"/>
      <c r="N25" s="36" t="s">
        <v>14</v>
      </c>
      <c r="O25" s="48">
        <v>35812</v>
      </c>
      <c r="P25" s="48">
        <v>36644</v>
      </c>
      <c r="Q25" s="48">
        <v>37021</v>
      </c>
      <c r="R25" s="48">
        <v>38107</v>
      </c>
      <c r="S25" s="48">
        <v>38726</v>
      </c>
      <c r="T25" s="48">
        <v>38543</v>
      </c>
      <c r="U25" s="48">
        <v>36113</v>
      </c>
      <c r="V25" s="72">
        <v>36340</v>
      </c>
      <c r="W25" s="72">
        <v>34401</v>
      </c>
      <c r="X25" s="72">
        <v>32162</v>
      </c>
      <c r="Y25" s="49">
        <f t="shared" si="1"/>
        <v>363869</v>
      </c>
      <c r="AA25" s="6"/>
    </row>
    <row r="26" spans="1:25" ht="13.5" thickBot="1">
      <c r="A26" s="110" t="s">
        <v>27</v>
      </c>
      <c r="B26" s="111"/>
      <c r="C26" s="111"/>
      <c r="D26" s="111"/>
      <c r="E26" s="111"/>
      <c r="F26" s="111"/>
      <c r="G26" s="111"/>
      <c r="H26" s="111"/>
      <c r="I26" s="112"/>
      <c r="J26" s="112"/>
      <c r="K26" s="112"/>
      <c r="L26" s="113"/>
      <c r="M26" s="23"/>
      <c r="N26" s="114" t="s">
        <v>29</v>
      </c>
      <c r="O26" s="115"/>
      <c r="P26" s="115"/>
      <c r="Q26" s="115"/>
      <c r="R26" s="115"/>
      <c r="S26" s="115"/>
      <c r="T26" s="115"/>
      <c r="U26" s="115"/>
      <c r="V26" s="116"/>
      <c r="W26" s="116"/>
      <c r="X26" s="116"/>
      <c r="Y26" s="117"/>
    </row>
    <row r="27" ht="12.75">
      <c r="O27" s="2"/>
    </row>
    <row r="28" spans="1:25" ht="11.25" customHeight="1">
      <c r="A28" s="103" t="s">
        <v>52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9.5" customHeight="1">
      <c r="A29" s="93" t="s">
        <v>51</v>
      </c>
      <c r="B29" s="93"/>
      <c r="C29" s="93"/>
      <c r="D29" s="93"/>
      <c r="E29" s="93"/>
      <c r="F29" s="93"/>
      <c r="G29" s="93"/>
      <c r="H29" s="93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ht="12.75">
      <c r="O30" s="9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4"/>
    </row>
    <row r="38" ht="12.75">
      <c r="A38" s="4"/>
    </row>
    <row r="39" ht="12.75">
      <c r="A39" s="5"/>
    </row>
    <row r="50" ht="12.75">
      <c r="B50" s="93"/>
    </row>
    <row r="52" ht="12.75">
      <c r="C52" s="94"/>
    </row>
    <row r="55" spans="3:10" ht="12.75">
      <c r="C55" s="93"/>
      <c r="D55" s="93"/>
      <c r="E55" s="93"/>
      <c r="F55" s="93"/>
      <c r="G55" s="93"/>
      <c r="H55" s="93"/>
      <c r="I55" s="93"/>
      <c r="J55" s="93"/>
    </row>
    <row r="57" ht="12.75">
      <c r="Q57" s="93"/>
    </row>
  </sheetData>
  <mergeCells count="9">
    <mergeCell ref="A28:Y28"/>
    <mergeCell ref="B3:L3"/>
    <mergeCell ref="A26:L26"/>
    <mergeCell ref="N26:Y26"/>
    <mergeCell ref="N3:Z3"/>
    <mergeCell ref="D1:F1"/>
    <mergeCell ref="Q1:S1"/>
    <mergeCell ref="B2:L2"/>
    <mergeCell ref="N2:Z2"/>
  </mergeCells>
  <hyperlinks>
    <hyperlink ref="A30:O30" r:id="rId1" display="http://www.irs.gov/taxstats/article/0,,id=213802,00.html"/>
    <hyperlink ref="A29:H29" r:id="rId2" display="http://www.irs.gov/taxstats/article/0,,id=213802,00.html"/>
  </hyperlinks>
  <printOptions/>
  <pageMargins left="0.25" right="0.25" top="0.5" bottom="0.25" header="0.5" footer="0.5"/>
  <pageSetup fitToHeight="1" fitToWidth="1" horizontalDpi="600" verticalDpi="600" orientation="landscape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C47" sqref="C47"/>
    </sheetView>
  </sheetViews>
  <sheetFormatPr defaultColWidth="9.140625" defaultRowHeight="12.75"/>
  <cols>
    <col min="1" max="1" width="6.57421875" style="0" customWidth="1"/>
    <col min="2" max="5" width="6.421875" style="0" bestFit="1" customWidth="1"/>
    <col min="6" max="7" width="5.7109375" style="0" bestFit="1" customWidth="1"/>
    <col min="8" max="8" width="7.00390625" style="0" bestFit="1" customWidth="1"/>
    <col min="9" max="11" width="7.00390625" style="0" customWidth="1"/>
    <col min="12" max="12" width="7.00390625" style="0" bestFit="1" customWidth="1"/>
  </cols>
  <sheetData>
    <row r="1" ht="13.5" thickBot="1"/>
    <row r="2" spans="1:12" ht="13.5" thickBot="1">
      <c r="A2" s="8"/>
      <c r="B2" s="16"/>
      <c r="C2" s="120" t="s">
        <v>28</v>
      </c>
      <c r="D2" s="120"/>
      <c r="E2" s="120"/>
      <c r="F2" s="16"/>
      <c r="G2" s="16"/>
      <c r="H2" s="16"/>
      <c r="I2" s="16"/>
      <c r="J2" s="16"/>
      <c r="K2" s="16"/>
      <c r="L2" s="18"/>
    </row>
    <row r="3" spans="1:12" ht="12.75">
      <c r="A3" s="121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2.75">
      <c r="A5" s="61"/>
      <c r="B5" s="50" t="s">
        <v>20</v>
      </c>
      <c r="C5" s="51" t="s">
        <v>21</v>
      </c>
      <c r="D5" s="52" t="s">
        <v>22</v>
      </c>
      <c r="E5" s="52" t="s">
        <v>19</v>
      </c>
      <c r="F5" s="52" t="s">
        <v>23</v>
      </c>
      <c r="G5" s="52" t="s">
        <v>34</v>
      </c>
      <c r="H5" s="52" t="s">
        <v>35</v>
      </c>
      <c r="I5" s="76" t="s">
        <v>39</v>
      </c>
      <c r="J5" s="87" t="s">
        <v>45</v>
      </c>
      <c r="K5" s="87" t="s">
        <v>48</v>
      </c>
      <c r="L5" s="62" t="s">
        <v>18</v>
      </c>
    </row>
    <row r="6" spans="1:12" ht="12.75">
      <c r="A6" s="53" t="s">
        <v>37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2"/>
      <c r="I6" s="70"/>
      <c r="J6" s="70"/>
      <c r="K6" s="70"/>
      <c r="L6" s="19" t="s">
        <v>32</v>
      </c>
    </row>
    <row r="7" spans="1:12" ht="12.75">
      <c r="A7" s="63" t="s">
        <v>0</v>
      </c>
      <c r="B7" s="13">
        <f>'Migration In-Out'!B7-'Migration In-Out'!O7</f>
        <v>8956</v>
      </c>
      <c r="C7" s="13">
        <f>'Migration In-Out'!C7-'Migration In-Out'!P7</f>
        <v>10035</v>
      </c>
      <c r="D7" s="13">
        <f>'Migration In-Out'!D7-'Migration In-Out'!Q7</f>
        <v>10361</v>
      </c>
      <c r="E7" s="13">
        <f>'Migration In-Out'!E7-'Migration In-Out'!R7</f>
        <v>10359</v>
      </c>
      <c r="F7" s="13">
        <f>'Migration In-Out'!F7-'Migration In-Out'!S7</f>
        <v>9675</v>
      </c>
      <c r="G7" s="13">
        <f>'Migration In-Out'!G7-'Migration In-Out'!T7</f>
        <v>7348</v>
      </c>
      <c r="H7" s="13">
        <f>'Migration In-Out'!H7-'Migration In-Out'!U7</f>
        <v>4377</v>
      </c>
      <c r="I7" s="77">
        <f>'Migration In-Out'!I7-'Migration In-Out'!V7</f>
        <v>2682</v>
      </c>
      <c r="J7" s="77">
        <f>'Migration In-Out'!J7-'Migration In-Out'!W7</f>
        <v>767</v>
      </c>
      <c r="K7" s="77">
        <f>'Migration In-Out'!K7-'Migration In-Out'!X7</f>
        <v>1540</v>
      </c>
      <c r="L7" s="64">
        <f>SUM(B7:K7)</f>
        <v>66100</v>
      </c>
    </row>
    <row r="8" spans="1:12" ht="12.75">
      <c r="A8" s="63" t="s">
        <v>15</v>
      </c>
      <c r="B8" s="13">
        <f>'Migration In-Out'!B8-'Migration In-Out'!O9</f>
        <v>-423</v>
      </c>
      <c r="C8" s="13">
        <f>'Migration In-Out'!C8-'Migration In-Out'!P9</f>
        <v>-1273</v>
      </c>
      <c r="D8" s="13">
        <f>'Migration In-Out'!D8-'Migration In-Out'!Q9</f>
        <v>-1450</v>
      </c>
      <c r="E8" s="13">
        <f>'Migration In-Out'!E8-'Migration In-Out'!R9</f>
        <v>-941</v>
      </c>
      <c r="F8" s="13">
        <f>'Migration In-Out'!F8-'Migration In-Out'!S9</f>
        <v>-696</v>
      </c>
      <c r="G8" s="13">
        <f>'Migration In-Out'!G8-'Migration In-Out'!T9</f>
        <v>-246</v>
      </c>
      <c r="H8" s="13">
        <f>'Migration In-Out'!H8-'Migration In-Out'!U9</f>
        <v>-539</v>
      </c>
      <c r="I8" s="77">
        <f>'Migration In-Out'!I8-'Migration In-Out'!V9</f>
        <v>-542</v>
      </c>
      <c r="J8" s="77">
        <f>'Migration In-Out'!J8-'Migration In-Out'!W9</f>
        <v>-184</v>
      </c>
      <c r="K8" s="77">
        <f>'Migration In-Out'!K8-'Migration In-Out'!X9</f>
        <v>-141</v>
      </c>
      <c r="L8" s="64">
        <f>SUM(B8:K8)</f>
        <v>-6435</v>
      </c>
    </row>
    <row r="9" spans="1:12" ht="12.75">
      <c r="A9" s="63" t="s">
        <v>1</v>
      </c>
      <c r="B9" s="13">
        <f>'Migration In-Out'!B10-'Migration In-Out'!O10</f>
        <v>140</v>
      </c>
      <c r="C9" s="13">
        <f>'Migration In-Out'!C10-'Migration In-Out'!P10</f>
        <v>-14</v>
      </c>
      <c r="D9" s="13">
        <f>'Migration In-Out'!D10-'Migration In-Out'!Q10</f>
        <v>-68</v>
      </c>
      <c r="E9" s="13">
        <f>'Migration In-Out'!E10-'Migration In-Out'!R10</f>
        <v>2</v>
      </c>
      <c r="F9" s="13">
        <f>'Migration In-Out'!F10-'Migration In-Out'!S10</f>
        <v>7</v>
      </c>
      <c r="G9" s="13">
        <f>'Migration In-Out'!G10-'Migration In-Out'!T10</f>
        <v>72</v>
      </c>
      <c r="H9" s="13">
        <f>'Migration In-Out'!H10-'Migration In-Out'!U10</f>
        <v>110</v>
      </c>
      <c r="I9" s="77">
        <f>'Migration In-Out'!I10-'Migration In-Out'!V10</f>
        <v>99</v>
      </c>
      <c r="J9" s="77">
        <f>'Migration In-Out'!J10-'Migration In-Out'!W10</f>
        <v>-9</v>
      </c>
      <c r="K9" s="77">
        <f>'Migration In-Out'!K10-'Migration In-Out'!X10</f>
        <v>-155</v>
      </c>
      <c r="L9" s="64">
        <f aca="true" t="shared" si="0" ref="L9:L24">SUM(B9:H9)</f>
        <v>249</v>
      </c>
    </row>
    <row r="10" spans="1:12" ht="12.75">
      <c r="A10" s="63" t="s">
        <v>2</v>
      </c>
      <c r="B10" s="13">
        <f>'Migration In-Out'!B9-'Migration In-Out'!O8</f>
        <v>-1574</v>
      </c>
      <c r="C10" s="13">
        <f>'Migration In-Out'!C9-'Migration In-Out'!P8</f>
        <v>-2199</v>
      </c>
      <c r="D10" s="13">
        <f>'Migration In-Out'!D9-'Migration In-Out'!Q8</f>
        <v>-1934</v>
      </c>
      <c r="E10" s="13">
        <f>'Migration In-Out'!E9-'Migration In-Out'!R8</f>
        <v>-3703</v>
      </c>
      <c r="F10" s="13">
        <f>'Migration In-Out'!F9-'Migration In-Out'!S8</f>
        <v>-3495</v>
      </c>
      <c r="G10" s="13">
        <f>'Migration In-Out'!G9-'Migration In-Out'!T8</f>
        <v>-2452</v>
      </c>
      <c r="H10" s="13">
        <f>'Migration In-Out'!H9-'Migration In-Out'!U8</f>
        <v>-1740</v>
      </c>
      <c r="I10" s="77">
        <f>'Migration In-Out'!I9-'Migration In-Out'!V8</f>
        <v>-1004</v>
      </c>
      <c r="J10" s="77">
        <f>'Migration In-Out'!J9-'Migration In-Out'!W8</f>
        <v>-836</v>
      </c>
      <c r="K10" s="77">
        <f>'Migration In-Out'!K9-'Migration In-Out'!X8</f>
        <v>-1506</v>
      </c>
      <c r="L10" s="64">
        <f t="shared" si="0"/>
        <v>-17097</v>
      </c>
    </row>
    <row r="11" spans="1:12" ht="12.75">
      <c r="A11" s="63" t="s">
        <v>3</v>
      </c>
      <c r="B11" s="13">
        <f>'Migration In-Out'!B11-'Migration In-Out'!O11</f>
        <v>897</v>
      </c>
      <c r="C11" s="13">
        <f>'Migration In-Out'!C11-'Migration In-Out'!P11</f>
        <v>384</v>
      </c>
      <c r="D11" s="13">
        <f>'Migration In-Out'!D11-'Migration In-Out'!Q11</f>
        <v>86</v>
      </c>
      <c r="E11" s="13">
        <f>'Migration In-Out'!E11-'Migration In-Out'!R11</f>
        <v>140</v>
      </c>
      <c r="F11" s="13">
        <f>'Migration In-Out'!F11-'Migration In-Out'!S11</f>
        <v>299</v>
      </c>
      <c r="G11" s="13">
        <f>'Migration In-Out'!G11-'Migration In-Out'!T11</f>
        <v>289</v>
      </c>
      <c r="H11" s="13">
        <f>'Migration In-Out'!H11-'Migration In-Out'!U11</f>
        <v>189</v>
      </c>
      <c r="I11" s="77">
        <f>'Migration In-Out'!I11-'Migration In-Out'!V11</f>
        <v>150</v>
      </c>
      <c r="J11" s="77">
        <f>'Migration In-Out'!J11-'Migration In-Out'!W11</f>
        <v>117</v>
      </c>
      <c r="K11" s="77">
        <f>'Migration In-Out'!K11-'Migration In-Out'!X11</f>
        <v>182</v>
      </c>
      <c r="L11" s="64">
        <f t="shared" si="0"/>
        <v>2284</v>
      </c>
    </row>
    <row r="12" spans="1:12" ht="12.75">
      <c r="A12" s="63" t="s">
        <v>4</v>
      </c>
      <c r="B12" s="13">
        <f>'Migration In-Out'!B12-'Migration In-Out'!O12</f>
        <v>73</v>
      </c>
      <c r="C12" s="13">
        <f>'Migration In-Out'!C12-'Migration In-Out'!P12</f>
        <v>214</v>
      </c>
      <c r="D12" s="13">
        <f>'Migration In-Out'!D12-'Migration In-Out'!Q12</f>
        <v>14</v>
      </c>
      <c r="E12" s="13">
        <f>'Migration In-Out'!E12-'Migration In-Out'!R12</f>
        <v>-77</v>
      </c>
      <c r="F12" s="13">
        <f>'Migration In-Out'!F12-'Migration In-Out'!S12</f>
        <v>-133</v>
      </c>
      <c r="G12" s="13">
        <f>'Migration In-Out'!G12-'Migration In-Out'!T12</f>
        <v>-74</v>
      </c>
      <c r="H12" s="13">
        <f>'Migration In-Out'!H12-'Migration In-Out'!U12</f>
        <v>-190</v>
      </c>
      <c r="I12" s="77">
        <f>'Migration In-Out'!I12-'Migration In-Out'!V12</f>
        <v>-99</v>
      </c>
      <c r="J12" s="77">
        <f>'Migration In-Out'!J12-'Migration In-Out'!W12</f>
        <v>-164</v>
      </c>
      <c r="K12" s="77">
        <f>'Migration In-Out'!K12-'Migration In-Out'!X12</f>
        <v>-154</v>
      </c>
      <c r="L12" s="64">
        <f t="shared" si="0"/>
        <v>-173</v>
      </c>
    </row>
    <row r="13" spans="1:12" ht="12.75">
      <c r="A13" s="63" t="s">
        <v>5</v>
      </c>
      <c r="B13" s="13">
        <f>'Migration In-Out'!B13-'Migration In-Out'!O16</f>
        <v>487</v>
      </c>
      <c r="C13" s="13">
        <f>'Migration In-Out'!C13-'Migration In-Out'!P16</f>
        <v>295</v>
      </c>
      <c r="D13" s="13">
        <f>'Migration In-Out'!D13-'Migration In-Out'!Q16</f>
        <v>288</v>
      </c>
      <c r="E13" s="13">
        <f>'Migration In-Out'!E13-'Migration In-Out'!R16</f>
        <v>423</v>
      </c>
      <c r="F13" s="13">
        <f>'Migration In-Out'!F13-'Migration In-Out'!S16</f>
        <v>246</v>
      </c>
      <c r="G13" s="13">
        <f>'Migration In-Out'!G13-'Migration In-Out'!T16</f>
        <v>537</v>
      </c>
      <c r="H13" s="13">
        <f>'Migration In-Out'!H13-'Migration In-Out'!U16</f>
        <v>477</v>
      </c>
      <c r="I13" s="77">
        <f>'Migration In-Out'!I13-'Migration In-Out'!V16</f>
        <v>343</v>
      </c>
      <c r="J13" s="77">
        <f>'Migration In-Out'!J13-'Migration In-Out'!W16</f>
        <v>231</v>
      </c>
      <c r="K13" s="77">
        <f>'Migration In-Out'!K13-'Migration In-Out'!X16</f>
        <v>190</v>
      </c>
      <c r="L13" s="64">
        <f t="shared" si="0"/>
        <v>2753</v>
      </c>
    </row>
    <row r="14" spans="1:12" ht="12.75">
      <c r="A14" s="63" t="s">
        <v>6</v>
      </c>
      <c r="B14" s="13">
        <f>'Migration In-Out'!B14-'Migration In-Out'!O18</f>
        <v>469</v>
      </c>
      <c r="C14" s="13">
        <f>'Migration In-Out'!C14-'Migration In-Out'!P18</f>
        <v>414</v>
      </c>
      <c r="D14" s="13">
        <f>'Migration In-Out'!D14-'Migration In-Out'!Q18</f>
        <v>187</v>
      </c>
      <c r="E14" s="13">
        <f>'Migration In-Out'!E14-'Migration In-Out'!R18</f>
        <v>82</v>
      </c>
      <c r="F14" s="13">
        <f>'Migration In-Out'!F14-'Migration In-Out'!S18</f>
        <v>161</v>
      </c>
      <c r="G14" s="13">
        <f>'Migration In-Out'!G14-'Migration In-Out'!T18</f>
        <v>226</v>
      </c>
      <c r="H14" s="13">
        <f>'Migration In-Out'!H14-'Migration In-Out'!U18</f>
        <v>211</v>
      </c>
      <c r="I14" s="77">
        <f>'Migration In-Out'!I14-'Migration In-Out'!V18</f>
        <v>296</v>
      </c>
      <c r="J14" s="77">
        <f>'Migration In-Out'!J14-'Migration In-Out'!W18</f>
        <v>246</v>
      </c>
      <c r="K14" s="77">
        <f>'Migration In-Out'!K14-'Migration In-Out'!X18</f>
        <v>-130</v>
      </c>
      <c r="L14" s="64">
        <f t="shared" si="0"/>
        <v>1750</v>
      </c>
    </row>
    <row r="15" spans="1:12" ht="12.75">
      <c r="A15" s="63" t="s">
        <v>7</v>
      </c>
      <c r="B15" s="13">
        <f>'Migration In-Out'!B15-'Migration In-Out'!O17</f>
        <v>192</v>
      </c>
      <c r="C15" s="13">
        <f>'Migration In-Out'!C15-'Migration In-Out'!P17</f>
        <v>4</v>
      </c>
      <c r="D15" s="13">
        <f>'Migration In-Out'!D15-'Migration In-Out'!Q17</f>
        <v>-100</v>
      </c>
      <c r="E15" s="13">
        <f>'Migration In-Out'!E15-'Migration In-Out'!R17</f>
        <v>-139</v>
      </c>
      <c r="F15" s="13">
        <f>'Migration In-Out'!F15-'Migration In-Out'!S17</f>
        <v>1</v>
      </c>
      <c r="G15" s="13">
        <f>'Migration In-Out'!G15-'Migration In-Out'!T17</f>
        <v>-54</v>
      </c>
      <c r="H15" s="13">
        <f>'Migration In-Out'!H15-'Migration In-Out'!U17</f>
        <v>-89</v>
      </c>
      <c r="I15" s="77">
        <f>'Migration In-Out'!I15-'Migration In-Out'!V17</f>
        <v>1</v>
      </c>
      <c r="J15" s="77">
        <f>'Migration In-Out'!J15-'Migration In-Out'!W17</f>
        <v>-70</v>
      </c>
      <c r="K15" s="77">
        <f>'Migration In-Out'!K15-'Migration In-Out'!X17</f>
        <v>-80</v>
      </c>
      <c r="L15" s="64">
        <f t="shared" si="0"/>
        <v>-185</v>
      </c>
    </row>
    <row r="16" spans="1:12" ht="12.75">
      <c r="A16" s="63" t="s">
        <v>8</v>
      </c>
      <c r="B16" s="68">
        <f>'Migration In-Out'!B16-'Migration In-Out'!O22</f>
        <v>550</v>
      </c>
      <c r="C16" s="68">
        <f>'Migration In-Out'!C16-'Migration In-Out'!P22</f>
        <v>255</v>
      </c>
      <c r="D16" s="68">
        <f>'Migration In-Out'!D16-'Migration In-Out'!Q22</f>
        <v>345</v>
      </c>
      <c r="E16" s="68">
        <f>'Migration In-Out'!E16-'Migration In-Out'!R22</f>
        <v>235</v>
      </c>
      <c r="F16" s="68">
        <f>'Migration In-Out'!F16-'Migration In-Out'!S22</f>
        <v>335</v>
      </c>
      <c r="G16" s="68">
        <f>'Migration In-Out'!G16-'Migration In-Out'!T22</f>
        <v>327</v>
      </c>
      <c r="H16" s="68">
        <f>'Migration In-Out'!H16-'Migration In-Out'!U22</f>
        <v>172</v>
      </c>
      <c r="I16" s="78">
        <f>'Migration In-Out'!I16-'Migration In-Out'!V22</f>
        <v>160</v>
      </c>
      <c r="J16" s="78">
        <f>'Migration In-Out'!J16-'Migration In-Out'!W22</f>
        <v>124</v>
      </c>
      <c r="K16" s="78">
        <f>'Migration In-Out'!K16-'Migration In-Out'!X22</f>
        <v>95</v>
      </c>
      <c r="L16" s="64">
        <f t="shared" si="0"/>
        <v>2219</v>
      </c>
    </row>
    <row r="17" spans="1:12" ht="12.75">
      <c r="A17" s="63" t="s">
        <v>9</v>
      </c>
      <c r="B17" s="13">
        <f>'Migration In-Out'!B17-'Migration In-Out'!O14</f>
        <v>-112</v>
      </c>
      <c r="C17" s="13">
        <f>'Migration In-Out'!C17-'Migration In-Out'!P14</f>
        <v>-14</v>
      </c>
      <c r="D17" s="13">
        <f>'Migration In-Out'!D17-'Migration In-Out'!Q14</f>
        <v>-270</v>
      </c>
      <c r="E17" s="13">
        <f>'Migration In-Out'!E17-'Migration In-Out'!R14</f>
        <v>-306</v>
      </c>
      <c r="F17" s="13">
        <f>'Migration In-Out'!F17-'Migration In-Out'!S14</f>
        <v>-324</v>
      </c>
      <c r="G17" s="13">
        <f>'Migration In-Out'!G17-'Migration In-Out'!T14</f>
        <v>-274</v>
      </c>
      <c r="H17" s="13">
        <f>'Migration In-Out'!H17-'Migration In-Out'!U14</f>
        <v>-324</v>
      </c>
      <c r="I17" s="77">
        <f>'Migration In-Out'!I17-'Migration In-Out'!V14</f>
        <v>-98</v>
      </c>
      <c r="J17" s="77">
        <f>'Migration In-Out'!J17-'Migration In-Out'!W14</f>
        <v>-314</v>
      </c>
      <c r="K17" s="77">
        <f>'Migration In-Out'!K17-'Migration In-Out'!X14</f>
        <v>-313</v>
      </c>
      <c r="L17" s="64">
        <f t="shared" si="0"/>
        <v>-1624</v>
      </c>
    </row>
    <row r="18" spans="1:12" ht="12.75">
      <c r="A18" s="63" t="s">
        <v>10</v>
      </c>
      <c r="B18" s="13">
        <f>'Migration In-Out'!B18-'Migration In-Out'!O15</f>
        <v>51</v>
      </c>
      <c r="C18" s="13">
        <f>'Migration In-Out'!C18-'Migration In-Out'!P15</f>
        <v>21</v>
      </c>
      <c r="D18" s="13">
        <f>'Migration In-Out'!D18-'Migration In-Out'!Q15</f>
        <v>-141</v>
      </c>
      <c r="E18" s="13">
        <f>'Migration In-Out'!E18-'Migration In-Out'!R15</f>
        <v>-390</v>
      </c>
      <c r="F18" s="13">
        <f>'Migration In-Out'!F18-'Migration In-Out'!S15</f>
        <v>-329</v>
      </c>
      <c r="G18" s="13">
        <f>'Migration In-Out'!G18-'Migration In-Out'!T15</f>
        <v>-336</v>
      </c>
      <c r="H18" s="13">
        <f>'Migration In-Out'!H18-'Migration In-Out'!U15</f>
        <v>-375</v>
      </c>
      <c r="I18" s="77">
        <f>'Migration In-Out'!I18-'Migration In-Out'!V15</f>
        <v>-401</v>
      </c>
      <c r="J18" s="77">
        <f>'Migration In-Out'!J18-'Migration In-Out'!W15</f>
        <v>-353</v>
      </c>
      <c r="K18" s="77">
        <f>'Migration In-Out'!K18-'Migration In-Out'!X15</f>
        <v>-400</v>
      </c>
      <c r="L18" s="64">
        <f t="shared" si="0"/>
        <v>-1499</v>
      </c>
    </row>
    <row r="19" spans="1:12" ht="12.75">
      <c r="A19" s="63" t="s">
        <v>11</v>
      </c>
      <c r="B19" s="13">
        <f>'Migration In-Out'!B19-'Migration In-Out'!O13</f>
        <v>-13</v>
      </c>
      <c r="C19" s="13">
        <f>'Migration In-Out'!C19-'Migration In-Out'!P13</f>
        <v>-273</v>
      </c>
      <c r="D19" s="13">
        <f>'Migration In-Out'!D19-'Migration In-Out'!Q13</f>
        <v>-338</v>
      </c>
      <c r="E19" s="13">
        <f>'Migration In-Out'!E19-'Migration In-Out'!R13</f>
        <v>-657</v>
      </c>
      <c r="F19" s="13">
        <f>'Migration In-Out'!F19-'Migration In-Out'!S13</f>
        <v>-805</v>
      </c>
      <c r="G19" s="13">
        <f>'Migration In-Out'!G19-'Migration In-Out'!T13</f>
        <v>-1035</v>
      </c>
      <c r="H19" s="13">
        <f>'Migration In-Out'!H19-'Migration In-Out'!U13</f>
        <v>-1059</v>
      </c>
      <c r="I19" s="77">
        <f>'Migration In-Out'!I19-'Migration In-Out'!V13</f>
        <v>-945</v>
      </c>
      <c r="J19" s="77">
        <f>'Migration In-Out'!J19-'Migration In-Out'!W13</f>
        <v>-488</v>
      </c>
      <c r="K19" s="77">
        <f>'Migration In-Out'!K19-'Migration In-Out'!X13</f>
        <v>-261</v>
      </c>
      <c r="L19" s="64">
        <f t="shared" si="0"/>
        <v>-4180</v>
      </c>
    </row>
    <row r="20" spans="1:12" ht="12.75">
      <c r="A20" s="63" t="s">
        <v>12</v>
      </c>
      <c r="B20" s="13">
        <f>'Migration In-Out'!B20-'Migration In-Out'!O24</f>
        <v>125</v>
      </c>
      <c r="C20" s="13">
        <f>'Migration In-Out'!C20-'Migration In-Out'!P24</f>
        <v>16</v>
      </c>
      <c r="D20" s="13">
        <f>'Migration In-Out'!D20-'Migration In-Out'!Q24</f>
        <v>137</v>
      </c>
      <c r="E20" s="13">
        <f>'Migration In-Out'!E20-'Migration In-Out'!R24</f>
        <v>70</v>
      </c>
      <c r="F20" s="13">
        <f>'Migration In-Out'!F20-'Migration In-Out'!S24</f>
        <v>139</v>
      </c>
      <c r="G20" s="13">
        <f>'Migration In-Out'!G20-'Migration In-Out'!T24</f>
        <v>258</v>
      </c>
      <c r="H20" s="13">
        <f>'Migration In-Out'!H20-'Migration In-Out'!U24</f>
        <v>121</v>
      </c>
      <c r="I20" s="77">
        <f>'Migration In-Out'!I20-'Migration In-Out'!V24</f>
        <v>108</v>
      </c>
      <c r="J20" s="77">
        <f>'Migration In-Out'!J20-'Migration In-Out'!W24</f>
        <v>140</v>
      </c>
      <c r="K20" s="77">
        <f>'Migration In-Out'!K20-'Migration In-Out'!X24</f>
        <v>101</v>
      </c>
      <c r="L20" s="64">
        <f t="shared" si="0"/>
        <v>866</v>
      </c>
    </row>
    <row r="21" spans="1:12" ht="12.75">
      <c r="A21" s="63" t="s">
        <v>13</v>
      </c>
      <c r="B21" s="13">
        <f>'Migration In-Out'!B21-'Migration In-Out'!O23</f>
        <v>42</v>
      </c>
      <c r="C21" s="13">
        <f>'Migration In-Out'!C21-'Migration In-Out'!P23</f>
        <v>-11</v>
      </c>
      <c r="D21" s="13">
        <f>'Migration In-Out'!D21-'Migration In-Out'!Q23</f>
        <v>43</v>
      </c>
      <c r="E21" s="13">
        <f>'Migration In-Out'!E21-'Migration In-Out'!R23</f>
        <v>-91</v>
      </c>
      <c r="F21" s="13">
        <f>'Migration In-Out'!F21-'Migration In-Out'!S23</f>
        <v>-69</v>
      </c>
      <c r="G21" s="13">
        <f>'Migration In-Out'!G21-'Migration In-Out'!T23</f>
        <v>-148</v>
      </c>
      <c r="H21" s="13">
        <f>'Migration In-Out'!H21-'Migration In-Out'!U23</f>
        <v>-73</v>
      </c>
      <c r="I21" s="77">
        <f>'Migration In-Out'!I21-'Migration In-Out'!V23</f>
        <v>-163</v>
      </c>
      <c r="J21" s="77">
        <f>'Migration In-Out'!J21-'Migration In-Out'!W23</f>
        <v>-99</v>
      </c>
      <c r="K21" s="77">
        <f>'Migration In-Out'!K21-'Migration In-Out'!X23</f>
        <v>-117</v>
      </c>
      <c r="L21" s="64">
        <f t="shared" si="0"/>
        <v>-307</v>
      </c>
    </row>
    <row r="22" spans="1:12" ht="12.75">
      <c r="A22" s="63" t="s">
        <v>30</v>
      </c>
      <c r="B22" s="59">
        <f>'Migration In-Out'!B24-'Migration In-Out'!O21</f>
        <v>8</v>
      </c>
      <c r="C22" s="59">
        <f>'Migration In-Out'!C24-'Migration In-Out'!P21</f>
        <v>-167</v>
      </c>
      <c r="D22" s="59">
        <f>'Migration In-Out'!D24-'Migration In-Out'!Q21</f>
        <v>-233</v>
      </c>
      <c r="E22" s="59">
        <f>'Migration In-Out'!E24-'Migration In-Out'!R21</f>
        <v>-326</v>
      </c>
      <c r="F22" s="59">
        <f>'Migration In-Out'!F24-'Migration In-Out'!S21</f>
        <v>-386</v>
      </c>
      <c r="G22" s="59">
        <f>'Migration In-Out'!G24-'Migration In-Out'!T21</f>
        <v>-514</v>
      </c>
      <c r="H22" s="13">
        <f>'Migration In-Out'!H24-'Migration In-Out'!U21</f>
        <v>-366</v>
      </c>
      <c r="I22" s="77">
        <f>'Migration In-Out'!I24-'Migration In-Out'!V21</f>
        <v>-361</v>
      </c>
      <c r="J22" s="77">
        <f>'Migration In-Out'!J24-'Migration In-Out'!W21</f>
        <v>-325</v>
      </c>
      <c r="K22" s="77">
        <f>'Migration In-Out'!K24-'Migration In-Out'!X21</f>
        <v>-228</v>
      </c>
      <c r="L22" s="64">
        <f t="shared" si="0"/>
        <v>-1984</v>
      </c>
    </row>
    <row r="23" spans="1:12" ht="12.75">
      <c r="A23" s="63" t="s">
        <v>31</v>
      </c>
      <c r="B23" s="60">
        <f>'Migration In-Out'!B23-'Migration In-Out'!O20</f>
        <v>3</v>
      </c>
      <c r="C23" s="60">
        <f>'Migration In-Out'!C23-'Migration In-Out'!P20</f>
        <v>-101</v>
      </c>
      <c r="D23" s="60">
        <f>'Migration In-Out'!D23-'Migration In-Out'!Q20</f>
        <v>-209</v>
      </c>
      <c r="E23" s="60">
        <f>'Migration In-Out'!E23-'Migration In-Out'!R20</f>
        <v>-298</v>
      </c>
      <c r="F23" s="60">
        <f>'Migration In-Out'!F23-'Migration In-Out'!S20</f>
        <v>-192</v>
      </c>
      <c r="G23" s="60">
        <f>'Migration In-Out'!G23-'Migration In-Out'!T20</f>
        <v>-275</v>
      </c>
      <c r="H23" s="13">
        <f>'Migration In-Out'!H23-'Migration In-Out'!U20</f>
        <v>-196</v>
      </c>
      <c r="I23" s="77">
        <f>'Migration In-Out'!I23-'Migration In-Out'!V20</f>
        <v>-124</v>
      </c>
      <c r="J23" s="77">
        <f>'Migration In-Out'!J23-'Migration In-Out'!W20</f>
        <v>-172</v>
      </c>
      <c r="K23" s="77">
        <f>'Migration In-Out'!K23-'Migration In-Out'!X20</f>
        <v>-148</v>
      </c>
      <c r="L23" s="64">
        <f t="shared" si="0"/>
        <v>-1268</v>
      </c>
    </row>
    <row r="24" spans="1:12" ht="12.75">
      <c r="A24" s="69" t="s">
        <v>25</v>
      </c>
      <c r="B24" s="59">
        <f>'Migration In-Out'!B22-'Migration In-Out'!O19</f>
        <v>-169</v>
      </c>
      <c r="C24" s="59">
        <f>'Migration In-Out'!C22-'Migration In-Out'!P19</f>
        <v>-148</v>
      </c>
      <c r="D24" s="59">
        <f>'Migration In-Out'!D22-'Migration In-Out'!Q19</f>
        <v>-155</v>
      </c>
      <c r="E24" s="59">
        <f>'Migration In-Out'!E22-'Migration In-Out'!R19</f>
        <v>-344</v>
      </c>
      <c r="F24" s="59">
        <f>'Migration In-Out'!F22-'Migration In-Out'!S19</f>
        <v>-458</v>
      </c>
      <c r="G24" s="59">
        <f>'Migration In-Out'!G22-'Migration In-Out'!T19</f>
        <v>-272</v>
      </c>
      <c r="H24" s="59">
        <f>'Migration In-Out'!H22-'Migration In-Out'!U19</f>
        <v>-334</v>
      </c>
      <c r="I24" s="79">
        <f>'Migration In-Out'!I22-'Migration In-Out'!V19</f>
        <v>-258</v>
      </c>
      <c r="J24" s="79">
        <f>'Migration In-Out'!J22-'Migration In-Out'!W19</f>
        <v>-165</v>
      </c>
      <c r="K24" s="79">
        <f>'Migration In-Out'!K22-'Migration In-Out'!X19</f>
        <v>-175</v>
      </c>
      <c r="L24" s="64">
        <f t="shared" si="0"/>
        <v>-1880</v>
      </c>
    </row>
    <row r="25" spans="1:12" ht="13.5" thickBot="1">
      <c r="A25" s="65" t="s">
        <v>14</v>
      </c>
      <c r="B25" s="66">
        <f>'Migration In-Out'!B25-'Migration In-Out'!O25</f>
        <v>10681</v>
      </c>
      <c r="C25" s="66">
        <f>'Migration In-Out'!C25-'Migration In-Out'!P25</f>
        <v>7851</v>
      </c>
      <c r="D25" s="66">
        <f>'Migration In-Out'!D25-'Migration In-Out'!Q25</f>
        <v>5852</v>
      </c>
      <c r="E25" s="66">
        <f>'Migration In-Out'!E25-'Migration In-Out'!R25</f>
        <v>3187</v>
      </c>
      <c r="F25" s="66">
        <f>'Migration In-Out'!F25-'Migration In-Out'!S25</f>
        <v>2646</v>
      </c>
      <c r="G25" s="66">
        <f>'Migration In-Out'!G25-'Migration In-Out'!T25</f>
        <v>2236</v>
      </c>
      <c r="H25" s="66">
        <f>'Migration In-Out'!H25-'Migration In-Out'!U25</f>
        <v>-298</v>
      </c>
      <c r="I25" s="80">
        <f>'Migration In-Out'!I25-'Migration In-Out'!V25</f>
        <v>-884</v>
      </c>
      <c r="J25" s="80">
        <f>'Migration In-Out'!J25-'Migration In-Out'!W25</f>
        <v>-2320</v>
      </c>
      <c r="K25" s="80">
        <f>'Migration In-Out'!K25-'Migration In-Out'!X25</f>
        <v>-2329</v>
      </c>
      <c r="L25" s="67">
        <f>SUM(B25:K25)</f>
        <v>26622</v>
      </c>
    </row>
    <row r="41" ht="13.5" thickBot="1"/>
    <row r="42" spans="1:12" ht="12.75">
      <c r="A42" s="24" t="s">
        <v>38</v>
      </c>
      <c r="B42" s="25" t="s">
        <v>20</v>
      </c>
      <c r="C42" s="26" t="s">
        <v>21</v>
      </c>
      <c r="D42" s="27" t="s">
        <v>22</v>
      </c>
      <c r="E42" s="27" t="s">
        <v>19</v>
      </c>
      <c r="F42" s="27" t="s">
        <v>23</v>
      </c>
      <c r="G42" s="27" t="s">
        <v>34</v>
      </c>
      <c r="H42" s="27" t="s">
        <v>35</v>
      </c>
      <c r="I42" s="81" t="s">
        <v>39</v>
      </c>
      <c r="J42" s="88" t="s">
        <v>45</v>
      </c>
      <c r="K42" s="88" t="s">
        <v>48</v>
      </c>
      <c r="L42" s="28" t="s">
        <v>18</v>
      </c>
    </row>
    <row r="43" spans="1:12" ht="13.5" thickBot="1">
      <c r="A43" s="29" t="s">
        <v>36</v>
      </c>
      <c r="B43" s="89">
        <v>10681</v>
      </c>
      <c r="C43" s="89">
        <v>7851</v>
      </c>
      <c r="D43" s="89">
        <v>5852</v>
      </c>
      <c r="E43" s="89">
        <v>3187</v>
      </c>
      <c r="F43" s="89">
        <v>2646</v>
      </c>
      <c r="G43" s="89">
        <v>2236</v>
      </c>
      <c r="H43" s="89">
        <v>-298</v>
      </c>
      <c r="I43" s="89">
        <v>-884</v>
      </c>
      <c r="J43" s="89">
        <v>-2320</v>
      </c>
      <c r="K43" s="89">
        <v>-2329</v>
      </c>
      <c r="L43" s="82">
        <v>26622</v>
      </c>
    </row>
  </sheetData>
  <mergeCells count="2">
    <mergeCell ref="C2:E2"/>
    <mergeCell ref="A3:L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23"/>
  <sheetViews>
    <sheetView workbookViewId="0" topLeftCell="A1">
      <selection activeCell="D9" sqref="D9"/>
    </sheetView>
  </sheetViews>
  <sheetFormatPr defaultColWidth="9.140625" defaultRowHeight="12.75"/>
  <cols>
    <col min="3" max="4" width="13.140625" style="0" customWidth="1"/>
    <col min="5" max="5" width="13.8515625" style="0" customWidth="1"/>
  </cols>
  <sheetData>
    <row r="4" ht="13.5" thickBot="1"/>
    <row r="5" ht="13.5" hidden="1" thickBot="1"/>
    <row r="6" spans="2:5" ht="12.75">
      <c r="B6" s="121" t="s">
        <v>50</v>
      </c>
      <c r="C6" s="122"/>
      <c r="D6" s="122"/>
      <c r="E6" s="123"/>
    </row>
    <row r="7" spans="2:5" ht="24.75" customHeight="1">
      <c r="B7" s="124"/>
      <c r="C7" s="125"/>
      <c r="D7" s="125"/>
      <c r="E7" s="126"/>
    </row>
    <row r="8" spans="2:5" ht="12.75">
      <c r="B8" s="84" t="s">
        <v>37</v>
      </c>
      <c r="C8" s="83" t="s">
        <v>41</v>
      </c>
      <c r="D8" s="85" t="s">
        <v>42</v>
      </c>
      <c r="E8" s="62" t="s">
        <v>43</v>
      </c>
    </row>
    <row r="9" spans="2:5" ht="12.75">
      <c r="B9" s="63" t="s">
        <v>44</v>
      </c>
      <c r="C9" s="13">
        <v>21049</v>
      </c>
      <c r="D9" s="77">
        <v>24720</v>
      </c>
      <c r="E9" s="64">
        <f aca="true" t="shared" si="0" ref="E9:E14">SUM(C9-D9)</f>
        <v>-3671</v>
      </c>
    </row>
    <row r="10" spans="2:5" ht="12.75">
      <c r="B10" s="63" t="s">
        <v>40</v>
      </c>
      <c r="C10" s="13">
        <v>29833</v>
      </c>
      <c r="D10" s="77">
        <v>32162</v>
      </c>
      <c r="E10" s="64">
        <f t="shared" si="0"/>
        <v>-2329</v>
      </c>
    </row>
    <row r="11" spans="2:5" ht="12.75">
      <c r="B11" s="63" t="s">
        <v>1</v>
      </c>
      <c r="C11" s="13">
        <v>13422</v>
      </c>
      <c r="D11" s="77">
        <v>14071</v>
      </c>
      <c r="E11" s="64">
        <f t="shared" si="0"/>
        <v>-649</v>
      </c>
    </row>
    <row r="12" spans="2:5" ht="12.75">
      <c r="B12" s="63" t="s">
        <v>12</v>
      </c>
      <c r="C12" s="13">
        <v>19952</v>
      </c>
      <c r="D12" s="77">
        <v>23722</v>
      </c>
      <c r="E12" s="64">
        <f t="shared" si="0"/>
        <v>-3770</v>
      </c>
    </row>
    <row r="13" spans="2:5" ht="12.75">
      <c r="B13" s="63" t="s">
        <v>5</v>
      </c>
      <c r="C13" s="13">
        <v>56130</v>
      </c>
      <c r="D13" s="77">
        <v>64691</v>
      </c>
      <c r="E13" s="64">
        <f t="shared" si="0"/>
        <v>-8561</v>
      </c>
    </row>
    <row r="14" spans="2:5" ht="12.75">
      <c r="B14" s="63" t="s">
        <v>0</v>
      </c>
      <c r="C14" s="13">
        <v>95002</v>
      </c>
      <c r="D14" s="77">
        <v>104319</v>
      </c>
      <c r="E14" s="64">
        <f t="shared" si="0"/>
        <v>-9317</v>
      </c>
    </row>
    <row r="15" spans="2:5" ht="13.5" thickBot="1">
      <c r="B15" s="65" t="s">
        <v>14</v>
      </c>
      <c r="C15" s="66">
        <f>SUM(C9:C14)</f>
        <v>235388</v>
      </c>
      <c r="D15" s="80">
        <f>SUM(D9:D14)</f>
        <v>263685</v>
      </c>
      <c r="E15" s="67">
        <f>SUM(E9:E14)</f>
        <v>-28297</v>
      </c>
    </row>
    <row r="23" ht="12.75">
      <c r="F23" s="75"/>
    </row>
  </sheetData>
  <mergeCells count="1">
    <mergeCell ref="B6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Duffy</dc:creator>
  <cp:keywords/>
  <dc:description/>
  <cp:lastModifiedBy>cnorthr</cp:lastModifiedBy>
  <cp:lastPrinted>2011-06-22T14:42:11Z</cp:lastPrinted>
  <dcterms:created xsi:type="dcterms:W3CDTF">2003-05-05T19:58:58Z</dcterms:created>
  <dcterms:modified xsi:type="dcterms:W3CDTF">2012-01-09T16:32:47Z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